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eirzhan.oda\AppData\Local\Temp\Rar$DIa13156.20755\"/>
    </mc:Choice>
  </mc:AlternateContent>
  <xr:revisionPtr revIDLastSave="0" documentId="13_ncr:1_{4579433F-7C4D-46B7-A9BF-82A6E65F845E}" xr6:coauthVersionLast="45" xr6:coauthVersionMax="45" xr10:uidLastSave="{00000000-0000-0000-0000-000000000000}"/>
  <bookViews>
    <workbookView showHorizontalScroll="0" showVerticalScroll="0" showSheetTabs="0" xWindow="-120" yWindow="-120" windowWidth="29040" windowHeight="15840" xr2:uid="{00000000-000D-0000-FFFF-FFFF00000000}"/>
  </bookViews>
  <sheets>
    <sheet name="РЕЕСТР" sheetId="1" r:id="rId1"/>
  </sheets>
  <definedNames>
    <definedName name="_xlnm.Print_Area" localSheetId="0">РЕЕСТР!$A$1:$P$17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 i="1" l="1"/>
  <c r="G14" i="1"/>
  <c r="G13" i="1"/>
  <c r="G12" i="1"/>
  <c r="G11" i="1"/>
  <c r="G10" i="1"/>
  <c r="G9" i="1"/>
  <c r="G8" i="1"/>
  <c r="G7" i="1"/>
  <c r="G6" i="1"/>
  <c r="G5" i="1"/>
  <c r="G4" i="1"/>
  <c r="A6" i="1" l="1"/>
  <c r="A7" i="1" s="1"/>
  <c r="A8" i="1" s="1"/>
  <c r="A9" i="1" s="1"/>
  <c r="A10" i="1" s="1"/>
  <c r="A11" i="1" s="1"/>
  <c r="A12" i="1" s="1"/>
  <c r="A13" i="1" s="1"/>
  <c r="A14" i="1" s="1"/>
  <c r="A15" i="1" s="1"/>
  <c r="J16" i="1" l="1"/>
  <c r="M16" i="1"/>
</calcChain>
</file>

<file path=xl/sharedStrings.xml><?xml version="1.0" encoding="utf-8"?>
<sst xmlns="http://schemas.openxmlformats.org/spreadsheetml/2006/main" count="87" uniqueCount="44">
  <si>
    <t>№ п/п</t>
  </si>
  <si>
    <t>Наименование</t>
  </si>
  <si>
    <t>Цена за единицу, 
без учета НДС, тенге</t>
  </si>
  <si>
    <t>Сумма, планируемая для закупки, без учета НДС, тенге</t>
  </si>
  <si>
    <t>Ед. изм-я</t>
  </si>
  <si>
    <t>Техническая спецификация</t>
  </si>
  <si>
    <t>Количество</t>
  </si>
  <si>
    <t xml:space="preserve">                                                                                    </t>
  </si>
  <si>
    <t>г. Астана, район Есиль, Туран, 32</t>
  </si>
  <si>
    <t>Сроки поставки</t>
  </si>
  <si>
    <t>Место поставки товаров</t>
  </si>
  <si>
    <t>Размер авансового платежа, %</t>
  </si>
  <si>
    <t>Условия поставки (в соответствии с ИНКОТЕРМС 2000)</t>
  </si>
  <si>
    <t>DDP пункт назначения</t>
  </si>
  <si>
    <t xml:space="preserve">1. 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2.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3.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4.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Гарантийный срок на поставляемый Товар не менее 12 (двенадцать) месяцев, с даты подписания сторонами акта приема передачи. 
5. Поставщик гарантирует, что остаточный срок годности медицинских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6. Требования по выполнению сопутствующих работ или услуг: заказ, ввоз, таможенные, налоговые платежи и иные платежи, предусмотренные законодательством РК, разгрузка, монтаж, наладка, установка, за счет Поставщика;
7. При необходимости предоставить руководство пользователя и инструкцию по обработке инструментов с обеспечением их сохранности на государственном, либо на русском языке;
8. В случае дефекта Товара поставщик производит замену в течение 5 (пяти) календарных дней с даты получения уведомления от Заказчика.
9. Сроки поставки: С даты вступления Договора в силу по 31 декабря 2023г., по заявке Заказчика в течение 5 (пять) календарных дней;
10. Место и условия поставки (в соответствии с DDP ИНКОТЕРМС 2020): Корпоративный фонд «University Medical Center», г.Астана, пр. Туран, 32, 1 этаж, кабинет 1025 (Администрация). </t>
  </si>
  <si>
    <t>С даты вступления Договора в силу по 31 декабря 2023г., по заявке Заказчика в течение 5 (пять) календарных дней</t>
  </si>
  <si>
    <t>Инструмент 5мм, 35см, рукоятка пистолетного типа</t>
  </si>
  <si>
    <t>Инструмент 5мм,35см, рукоятка пистолетного типа.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Не менее 2 кнопки активации работы инструмента. Ротация бранш на не менее 360°. Рабочая частота ультразвукового воздействия для не менее 5 мм инструментов 47 кГц. Амплитуда не менее 80 мкм. Внешний диаметр стержня не менее 5мм. Эффективная (рабочая) длина не менее 200мм. Изогнутая форма браншей. Длина браншей дистального конца инструмента: не менее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не менее 40 Ватт. Максимальная выходная мощность при совместной работе ультразвука и биполярной коагуляции не менее 120 Ватт. Комплектность инструмента: Инструмент, стабилизатор, ключ. В упаковке 5 шт. Совместимый с электрохирургическим аппаратом THUNDERBEAT/TB-0535PC</t>
  </si>
  <si>
    <t>уп</t>
  </si>
  <si>
    <t>Инструмент 5мм, 20см, c линейной подвижной рукояткой.</t>
  </si>
  <si>
    <t>Инструмент 5мм,20см, c линейной подвижной рукояткой.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THUNDERBEAT/TB-0520IC</t>
  </si>
  <si>
    <t>Инструмент 5мм, 10см, c линейной подвижной рукояткой</t>
  </si>
  <si>
    <t>Инструмент 5мм,10см, c линейной подвижной рукояткой.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THUNDERBEAT/TB-0510IC, 10 см</t>
  </si>
  <si>
    <t>Инструмент 5мм, 45см, фронтальная рукоятка.</t>
  </si>
  <si>
    <t>Инструмент 5мм, 45см, фронтальная рукоятка.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THUNDERBEAT/TB-0545FCS,</t>
  </si>
  <si>
    <t xml:space="preserve">Инструмент 5мм, 35см, фронтальная рукоятка. </t>
  </si>
  <si>
    <t>Инструмент 5мм, 35см, фронтальная рукоятка.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THUNDERBEAT/TB-0535FCS</t>
  </si>
  <si>
    <t xml:space="preserve">Инструмент 9мм, 20см, фронтальная рукоятка с удлиненной браншей. </t>
  </si>
  <si>
    <t>Инструмент 9мм, 20см, фронтальная рукоятка с удлиненной браншей.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THUNDERBEAT/TB-0920OE</t>
  </si>
  <si>
    <t xml:space="preserve">Инструмент, 9 см, для открытых операций с тонкими браншами.  </t>
  </si>
  <si>
    <t>Инструмент, 9 см, для открытых операций с тонкими браншами.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В упаковке 5 шт. Совместимый с электрохирургическим аппаратом THUNDERBEAT/TB-0009OF</t>
  </si>
  <si>
    <t>Трансдьюсер</t>
  </si>
  <si>
    <t>Ультразвуковой преобразователь (трансдюсер)  предназначен для применения с совместимыми ультразвуковым генератором  и совместимым инструментом  для открытых, лапароскопических (включая вмешательства через единый хирургический доступ) и эндоскопических хирургических вмешательств. Ультразвуковой выход: Частота 47 кГц. Внешний диаметр 33 мм. Вес 60 г. Длина кабеля преобразователя 3100 мм. Номинальное высоко-частотное (РЧ биполярный) напряжение: 229 Vp. Совместимый с электрохирургическим аппаратом THUNDERBEAT/TD-TB400</t>
  </si>
  <si>
    <t>шт</t>
  </si>
  <si>
    <t xml:space="preserve">Рабочая часть (вставка) в варианте исполнения: биполярная 330мм </t>
  </si>
  <si>
    <t xml:space="preserve">Рабочая часть (вставка) в варианте исполнения: биполярная 330мм. Для инструмента торакоскопического/лапароскопического. Длина рабочей части: не менее 330 мм. Диаметр браншей не менее 5.0 мм. Форма браншей - щипцы диссектор, по Maryland WA69416M, изогнутые по плоскости. Длина браншей: не менее 15 мм. Атравматические зубчики по внутренней поверхности обеих браншей. Обе бранши подвижные (двухходовые). Механизм открытия браншей SL (single link), оптимальный для передачи усилия при раскрытии браншей. Электроизоляционная вставка между браншами из невоспламеняемого материала (фторопласт). Изоляция штока рабочей части из пластика повышенной прочности и износостойкости, материал PEEK.
Многоразовый инструмент. Автоклавируемый. Совместимая с электрохирургическим аппаратом производства KarlStorz, с тубусом WA69400M, рукояткой WA69002L, ВЧ-кабелем A60003C. </t>
  </si>
  <si>
    <t xml:space="preserve">Тубус изолированный биполярный 5х330мм </t>
  </si>
  <si>
    <t>Тубус изолированный биполярный 5х330мм. Для инструмента лапароскопического. Биполярный WA69400M. Длина рабочей части: не менее 330 мм. Диаметр рабочей части не менее 5 мм. Втулка  для вращения тубуса пальцем. Количество лепестков для вращения на втулке: не менее 5. Кнопка для фиксации соединения рабочей части и рукоятки. Цветовая кодировка биполярного инструмента. Материал изоляции тубуса PEEK . Многоразовый инструмент. Автоклавируемый. Совместимая с электрохирургическим аппаратом производства KarlStorz, с рабочей частью WA69416M, рукояткой WA69002L, ВЧ-кабелем A60003C.</t>
  </si>
  <si>
    <t xml:space="preserve">Рукоятка в варианте исполнения: биполярная </t>
  </si>
  <si>
    <t>Рукоятка в варианте исполнения: биполярная. Для инструмента торакоскопического/лапароскопического.
Упор для четырех пальцев на неподвижной части рукоятки. Кольцевидный упор для большого пальца увеличенной площади. Биполярное соединение, расположенное на верхней части рукоятки.
Коаксиальное расположение контактов биполярного соединения. Механизм соединения ручки с тубусом и рабочей частью в один шаг, с кликом. Размер рукоятки L, для кисти большого размера (размер 8 (M) и более) WA69002L. Материал конструкции ручки PEEK. Многоразовый инструмент. Автоклавируемый. Совместимая с электрохирургическим аппаратом производства KarlStorz, с рабочей частью WA69416M, с тубусом WA69400M, ВЧ-кабелем A60003C.</t>
  </si>
  <si>
    <t>ВЧ-кабель: биполярный, 3,5м.</t>
  </si>
  <si>
    <t>ВЧ-кабель: биполярный, 3,5м. Длина: не менее 3.5 m. Расстояние между штекерами вилки: не менее 28.58мм. Диаметр штеккеров вилки: не менее 4мм (Valleylab) A60003C. Для электрохирургического использования в лапароскопической и эндоскопической хирургии, а также при проведении открытых операций вместе с совместимыми активными принадлежностями и совместимыми электрохирургическими генераторами. Совместимая с электрохирургическим аппаратом производства KarlStorz, с рабочей частью WA69416M, с тубусом WA69400M, с рукояткой WA69002L.</t>
  </si>
  <si>
    <t>Приложение 1 к Объявлению № 125 от 3.10.2023г</t>
  </si>
  <si>
    <t>Перечень закупаемых товаров (МИ 12 лотов)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</si>
</sst>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_$_-;\-* #,##0.00_$_-;_-* &quot;-&quot;??_$_-;_-@_-"/>
    <numFmt numFmtId="167" formatCode="#,##0\ _₽"/>
    <numFmt numFmtId="168" formatCode="_-* #,##0\ _₽_-;\-* #,##0\ _₽_-;_-* &quot;-&quot;??\ _₽_-;_-@_-"/>
  </numFmts>
  <fonts count="1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8"/>
      <name val="Calibri"/>
      <family val="2"/>
      <charset val="204"/>
      <scheme val="minor"/>
    </font>
    <font>
      <b/>
      <sz val="9"/>
      <color theme="1"/>
      <name val="Times New Roman"/>
      <family val="1"/>
      <charset val="204"/>
    </font>
    <font>
      <sz val="9"/>
      <color theme="1"/>
      <name val="Times New Roman"/>
      <family val="1"/>
      <charset val="204"/>
    </font>
    <font>
      <sz val="9"/>
      <name val="Times New Roman"/>
      <family val="1"/>
      <charset val="204"/>
    </font>
    <font>
      <sz val="9"/>
      <color theme="0"/>
      <name val="Times New Roman"/>
      <family val="1"/>
      <charset val="204"/>
    </font>
    <font>
      <sz val="12"/>
      <color theme="1"/>
      <name val="Times New Roman"/>
      <family val="1"/>
      <charset val="204"/>
    </font>
    <font>
      <b/>
      <sz val="14"/>
      <color theme="1"/>
      <name val="Times New Roman"/>
      <family val="1"/>
      <charset val="204"/>
    </font>
    <font>
      <b/>
      <sz val="14"/>
      <color rgb="FF000000"/>
      <name val="Times New Roman"/>
      <family val="1"/>
      <charset val="204"/>
    </font>
    <font>
      <sz val="12"/>
      <name val="Times New Roman"/>
      <family val="1"/>
      <charset val="204"/>
    </font>
    <font>
      <sz val="14"/>
      <color theme="1"/>
      <name val="Times New Roman"/>
      <family val="1"/>
      <charset val="204"/>
    </font>
    <font>
      <sz val="14"/>
      <name val="Times New Roman"/>
      <family val="1"/>
      <charset val="204"/>
    </font>
    <font>
      <sz val="16"/>
      <color theme="1"/>
      <name val="Times New Roman"/>
      <family val="1"/>
      <charset val="204"/>
    </font>
  </fonts>
  <fills count="4">
    <fill>
      <patternFill patternType="none"/>
    </fill>
    <fill>
      <patternFill patternType="gray125"/>
    </fill>
    <fill>
      <patternFill patternType="solid">
        <fgColor theme="0"/>
        <bgColor theme="0"/>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s>
  <cellStyleXfs count="8">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1" fillId="0" borderId="0"/>
  </cellStyleXfs>
  <cellXfs count="33">
    <xf numFmtId="0" fontId="0" fillId="0" borderId="0" xfId="0"/>
    <xf numFmtId="0" fontId="6" fillId="0" borderId="0" xfId="0" applyFont="1" applyFill="1" applyBorder="1" applyAlignment="1">
      <alignment wrapText="1"/>
    </xf>
    <xf numFmtId="0" fontId="6" fillId="0" borderId="0" xfId="0" applyFont="1" applyFill="1" applyBorder="1" applyAlignment="1">
      <alignment vertical="center" wrapText="1"/>
    </xf>
    <xf numFmtId="164" fontId="6" fillId="0" borderId="0" xfId="0" applyNumberFormat="1" applyFont="1" applyFill="1" applyBorder="1" applyAlignment="1">
      <alignment vertical="center" wrapText="1"/>
    </xf>
    <xf numFmtId="0" fontId="6" fillId="0" borderId="0" xfId="0"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2" fontId="6" fillId="0" borderId="0" xfId="0" applyNumberFormat="1" applyFont="1" applyFill="1" applyBorder="1" applyAlignment="1">
      <alignment horizontal="center" vertical="center" wrapText="1"/>
    </xf>
    <xf numFmtId="0" fontId="5" fillId="0" borderId="0" xfId="0" applyFont="1" applyAlignment="1">
      <alignment vertical="center"/>
    </xf>
    <xf numFmtId="0" fontId="8" fillId="0" borderId="0" xfId="0" applyFont="1" applyFill="1" applyBorder="1" applyAlignment="1">
      <alignment wrapText="1"/>
    </xf>
    <xf numFmtId="0" fontId="8" fillId="0" borderId="0" xfId="0" applyFont="1" applyFill="1" applyBorder="1" applyAlignment="1">
      <alignment vertical="center" wrapText="1"/>
    </xf>
    <xf numFmtId="164" fontId="7" fillId="0" borderId="0" xfId="0" applyNumberFormat="1" applyFont="1" applyFill="1" applyBorder="1" applyAlignment="1">
      <alignment vertical="center" wrapText="1"/>
    </xf>
    <xf numFmtId="168" fontId="8" fillId="0" borderId="0" xfId="0" applyNumberFormat="1" applyFont="1" applyFill="1" applyBorder="1" applyAlignment="1">
      <alignment vertical="center" wrapText="1"/>
    </xf>
    <xf numFmtId="0" fontId="6" fillId="2" borderId="0"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166" fontId="10" fillId="0" borderId="2" xfId="1" applyFont="1" applyFill="1" applyBorder="1" applyAlignment="1">
      <alignment horizontal="center" vertical="center" wrapText="1"/>
    </xf>
    <xf numFmtId="166" fontId="10" fillId="0" borderId="1" xfId="1"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9" fillId="3" borderId="1" xfId="0" applyFont="1" applyFill="1" applyBorder="1" applyAlignment="1">
      <alignment horizontal="center" vertical="center" wrapText="1"/>
    </xf>
    <xf numFmtId="167" fontId="12" fillId="0" borderId="1" xfId="0" applyNumberFormat="1" applyFont="1" applyFill="1" applyBorder="1" applyAlignment="1">
      <alignment horizontal="center" vertical="center" wrapText="1"/>
    </xf>
    <xf numFmtId="0" fontId="9" fillId="0" borderId="0" xfId="0" applyFont="1" applyFill="1" applyBorder="1" applyAlignment="1">
      <alignment vertical="center" wrapText="1"/>
    </xf>
    <xf numFmtId="4" fontId="13" fillId="3" borderId="1" xfId="0"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3" fillId="0" borderId="0" xfId="0" applyFont="1" applyFill="1" applyBorder="1" applyAlignment="1">
      <alignment horizontal="right" vertical="center" wrapText="1"/>
    </xf>
    <xf numFmtId="0" fontId="15" fillId="2" borderId="0" xfId="0" applyFont="1" applyFill="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164" fontId="14" fillId="0" borderId="1" xfId="0" applyNumberFormat="1" applyFont="1" applyBorder="1" applyAlignment="1">
      <alignment horizontal="center" vertical="center"/>
    </xf>
    <xf numFmtId="164" fontId="14" fillId="0" borderId="1" xfId="0" applyNumberFormat="1" applyFont="1" applyBorder="1" applyAlignment="1">
      <alignment horizontal="center" vertical="center" wrapText="1"/>
    </xf>
  </cellXfs>
  <cellStyles count="8">
    <cellStyle name="Normal_формы ПР утвержденные" xfId="3" xr:uid="{00000000-0005-0000-0000-000000000000}"/>
    <cellStyle name="Обычный" xfId="0" builtinId="0"/>
    <cellStyle name="Обычный 100" xfId="6" xr:uid="{00000000-0005-0000-0000-000002000000}"/>
    <cellStyle name="Обычный 14 2" xfId="7" xr:uid="{00000000-0005-0000-0000-000003000000}"/>
    <cellStyle name="Обычный 3" xfId="4" xr:uid="{00000000-0005-0000-0000-000004000000}"/>
    <cellStyle name="Обычный 6" xfId="2" xr:uid="{00000000-0005-0000-0000-000005000000}"/>
    <cellStyle name="Финансовый" xfId="1" builtinId="3"/>
    <cellStyle name="Финансовый 2"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9"/>
  <sheetViews>
    <sheetView tabSelected="1" view="pageBreakPreview" zoomScale="64" zoomScaleNormal="80" zoomScaleSheetLayoutView="64" workbookViewId="0">
      <pane ySplit="3" topLeftCell="A4" activePane="bottomLeft" state="frozen"/>
      <selection pane="bottomLeft" activeCell="F5" sqref="F5"/>
    </sheetView>
  </sheetViews>
  <sheetFormatPr defaultColWidth="9.140625" defaultRowHeight="12" x14ac:dyDescent="0.2"/>
  <cols>
    <col min="1" max="1" width="6.42578125" style="4" customWidth="1"/>
    <col min="2" max="2" width="34.5703125" style="4" customWidth="1"/>
    <col min="3" max="3" width="132.7109375" style="4" customWidth="1"/>
    <col min="4" max="4" width="14.7109375" style="4" customWidth="1"/>
    <col min="5" max="5" width="10" style="4" customWidth="1"/>
    <col min="6" max="7" width="22.140625" style="4" customWidth="1"/>
    <col min="8" max="8" width="29.85546875" style="4" customWidth="1"/>
    <col min="9" max="9" width="22.28515625" style="4" customWidth="1"/>
    <col min="10" max="10" width="23.7109375" style="9" hidden="1" customWidth="1"/>
    <col min="11" max="11" width="0" style="9" hidden="1" customWidth="1"/>
    <col min="12" max="12" width="15" style="9" hidden="1" customWidth="1"/>
    <col min="13" max="13" width="0" style="9" hidden="1" customWidth="1"/>
    <col min="14" max="14" width="17.85546875" style="1" hidden="1" customWidth="1"/>
    <col min="15" max="15" width="15.28515625" style="1" customWidth="1"/>
    <col min="16" max="16" width="21.28515625" style="1" customWidth="1"/>
    <col min="17" max="16384" width="9.140625" style="1"/>
  </cols>
  <sheetData>
    <row r="1" spans="1:16" ht="23.25" customHeight="1" x14ac:dyDescent="0.2">
      <c r="F1" s="22"/>
      <c r="G1" s="22"/>
      <c r="H1" s="25" t="s">
        <v>42</v>
      </c>
      <c r="I1" s="25"/>
      <c r="J1" s="25"/>
      <c r="K1" s="25"/>
      <c r="L1" s="25"/>
      <c r="M1" s="25"/>
      <c r="N1" s="25"/>
      <c r="O1" s="25"/>
      <c r="P1" s="25"/>
    </row>
    <row r="2" spans="1:16" ht="19.5" thickBot="1" x14ac:dyDescent="0.25">
      <c r="A2" s="24" t="s">
        <v>43</v>
      </c>
      <c r="B2" s="24"/>
      <c r="C2" s="24"/>
      <c r="D2" s="24"/>
      <c r="E2" s="24"/>
      <c r="F2" s="24"/>
      <c r="G2" s="24"/>
      <c r="H2" s="24"/>
      <c r="I2" s="24"/>
    </row>
    <row r="3" spans="1:16" s="2" customFormat="1" ht="99" customHeight="1" x14ac:dyDescent="0.25">
      <c r="A3" s="14" t="s">
        <v>0</v>
      </c>
      <c r="B3" s="14" t="s">
        <v>1</v>
      </c>
      <c r="C3" s="14" t="s">
        <v>5</v>
      </c>
      <c r="D3" s="15" t="s">
        <v>4</v>
      </c>
      <c r="E3" s="15" t="s">
        <v>6</v>
      </c>
      <c r="F3" s="16" t="s">
        <v>2</v>
      </c>
      <c r="G3" s="17" t="s">
        <v>3</v>
      </c>
      <c r="H3" s="18" t="s">
        <v>9</v>
      </c>
      <c r="I3" s="19" t="s">
        <v>10</v>
      </c>
      <c r="J3" s="10"/>
      <c r="K3" s="10"/>
      <c r="L3" s="10"/>
      <c r="M3" s="10"/>
      <c r="O3" s="19" t="s">
        <v>11</v>
      </c>
      <c r="P3" s="19" t="s">
        <v>12</v>
      </c>
    </row>
    <row r="4" spans="1:16" s="2" customFormat="1" ht="268.5" customHeight="1" x14ac:dyDescent="0.25">
      <c r="A4" s="20">
        <v>1</v>
      </c>
      <c r="B4" s="27" t="s">
        <v>16</v>
      </c>
      <c r="C4" s="28" t="s">
        <v>17</v>
      </c>
      <c r="D4" s="29" t="s">
        <v>18</v>
      </c>
      <c r="E4" s="30">
        <v>1</v>
      </c>
      <c r="F4" s="31">
        <v>2211023</v>
      </c>
      <c r="G4" s="32">
        <f>E4*F4</f>
        <v>2211023</v>
      </c>
      <c r="H4" s="23" t="s">
        <v>15</v>
      </c>
      <c r="I4" s="23" t="s">
        <v>8</v>
      </c>
      <c r="J4" s="10"/>
      <c r="K4" s="10"/>
      <c r="L4" s="10"/>
      <c r="M4" s="10"/>
      <c r="O4" s="21">
        <v>0</v>
      </c>
      <c r="P4" s="23" t="s">
        <v>13</v>
      </c>
    </row>
    <row r="5" spans="1:16" s="2" customFormat="1" ht="262.5" x14ac:dyDescent="0.25">
      <c r="A5" s="20">
        <v>2</v>
      </c>
      <c r="B5" s="27" t="s">
        <v>19</v>
      </c>
      <c r="C5" s="28" t="s">
        <v>20</v>
      </c>
      <c r="D5" s="29" t="s">
        <v>18</v>
      </c>
      <c r="E5" s="30">
        <v>1</v>
      </c>
      <c r="F5" s="31">
        <v>2211023</v>
      </c>
      <c r="G5" s="32">
        <f t="shared" ref="G5:G15" si="0">E5*F5</f>
        <v>2211023</v>
      </c>
      <c r="H5" s="23" t="s">
        <v>15</v>
      </c>
      <c r="I5" s="23" t="s">
        <v>8</v>
      </c>
      <c r="J5" s="10"/>
      <c r="K5" s="10"/>
      <c r="L5" s="10"/>
      <c r="M5" s="10"/>
      <c r="O5" s="21">
        <v>0</v>
      </c>
      <c r="P5" s="23" t="s">
        <v>13</v>
      </c>
    </row>
    <row r="6" spans="1:16" s="2" customFormat="1" ht="202.5" customHeight="1" x14ac:dyDescent="0.25">
      <c r="A6" s="20">
        <f>A5+1</f>
        <v>3</v>
      </c>
      <c r="B6" s="27" t="s">
        <v>21</v>
      </c>
      <c r="C6" s="28" t="s">
        <v>22</v>
      </c>
      <c r="D6" s="29" t="s">
        <v>18</v>
      </c>
      <c r="E6" s="30">
        <v>1</v>
      </c>
      <c r="F6" s="31">
        <v>2211023</v>
      </c>
      <c r="G6" s="32">
        <f t="shared" si="0"/>
        <v>2211023</v>
      </c>
      <c r="H6" s="23" t="s">
        <v>15</v>
      </c>
      <c r="I6" s="23" t="s">
        <v>8</v>
      </c>
      <c r="J6" s="10"/>
      <c r="K6" s="10"/>
      <c r="L6" s="10"/>
      <c r="M6" s="10"/>
      <c r="O6" s="21">
        <v>0</v>
      </c>
      <c r="P6" s="23" t="s">
        <v>13</v>
      </c>
    </row>
    <row r="7" spans="1:16" s="2" customFormat="1" ht="262.5" x14ac:dyDescent="0.25">
      <c r="A7" s="20">
        <f t="shared" ref="A7:A15" si="1">A6+1</f>
        <v>4</v>
      </c>
      <c r="B7" s="27" t="s">
        <v>23</v>
      </c>
      <c r="C7" s="28" t="s">
        <v>24</v>
      </c>
      <c r="D7" s="29" t="s">
        <v>18</v>
      </c>
      <c r="E7" s="30">
        <v>1</v>
      </c>
      <c r="F7" s="31">
        <v>2211023</v>
      </c>
      <c r="G7" s="32">
        <f t="shared" si="0"/>
        <v>2211023</v>
      </c>
      <c r="H7" s="23" t="s">
        <v>15</v>
      </c>
      <c r="I7" s="23" t="s">
        <v>8</v>
      </c>
      <c r="J7" s="10"/>
      <c r="K7" s="10"/>
      <c r="L7" s="10"/>
      <c r="M7" s="10"/>
      <c r="O7" s="21">
        <v>0</v>
      </c>
      <c r="P7" s="23" t="s">
        <v>13</v>
      </c>
    </row>
    <row r="8" spans="1:16" s="2" customFormat="1" ht="271.5" customHeight="1" x14ac:dyDescent="0.25">
      <c r="A8" s="20">
        <f t="shared" si="1"/>
        <v>5</v>
      </c>
      <c r="B8" s="27" t="s">
        <v>25</v>
      </c>
      <c r="C8" s="28" t="s">
        <v>26</v>
      </c>
      <c r="D8" s="29" t="s">
        <v>18</v>
      </c>
      <c r="E8" s="30">
        <v>1</v>
      </c>
      <c r="F8" s="31">
        <v>2211023</v>
      </c>
      <c r="G8" s="32">
        <f t="shared" si="0"/>
        <v>2211023</v>
      </c>
      <c r="H8" s="23" t="s">
        <v>15</v>
      </c>
      <c r="I8" s="23" t="s">
        <v>8</v>
      </c>
      <c r="J8" s="10"/>
      <c r="K8" s="10"/>
      <c r="L8" s="10"/>
      <c r="M8" s="10"/>
      <c r="O8" s="21">
        <v>0</v>
      </c>
      <c r="P8" s="23" t="s">
        <v>13</v>
      </c>
    </row>
    <row r="9" spans="1:16" s="2" customFormat="1" ht="262.5" x14ac:dyDescent="0.25">
      <c r="A9" s="20">
        <f t="shared" si="1"/>
        <v>6</v>
      </c>
      <c r="B9" s="27" t="s">
        <v>27</v>
      </c>
      <c r="C9" s="28" t="s">
        <v>28</v>
      </c>
      <c r="D9" s="29" t="s">
        <v>18</v>
      </c>
      <c r="E9" s="30">
        <v>1</v>
      </c>
      <c r="F9" s="31">
        <v>2211023</v>
      </c>
      <c r="G9" s="32">
        <f t="shared" si="0"/>
        <v>2211023</v>
      </c>
      <c r="H9" s="23" t="s">
        <v>15</v>
      </c>
      <c r="I9" s="23" t="s">
        <v>8</v>
      </c>
      <c r="J9" s="10"/>
      <c r="K9" s="10"/>
      <c r="L9" s="10"/>
      <c r="M9" s="10"/>
      <c r="O9" s="21">
        <v>0</v>
      </c>
      <c r="P9" s="23" t="s">
        <v>13</v>
      </c>
    </row>
    <row r="10" spans="1:16" s="2" customFormat="1" ht="262.5" x14ac:dyDescent="0.25">
      <c r="A10" s="20">
        <f t="shared" si="1"/>
        <v>7</v>
      </c>
      <c r="B10" s="27" t="s">
        <v>29</v>
      </c>
      <c r="C10" s="28" t="s">
        <v>30</v>
      </c>
      <c r="D10" s="29" t="s">
        <v>18</v>
      </c>
      <c r="E10" s="30">
        <v>1</v>
      </c>
      <c r="F10" s="31">
        <v>2211023</v>
      </c>
      <c r="G10" s="32">
        <f t="shared" si="0"/>
        <v>2211023</v>
      </c>
      <c r="H10" s="23" t="s">
        <v>15</v>
      </c>
      <c r="I10" s="23" t="s">
        <v>8</v>
      </c>
      <c r="J10" s="10"/>
      <c r="K10" s="10"/>
      <c r="L10" s="10"/>
      <c r="M10" s="10"/>
      <c r="O10" s="21">
        <v>0</v>
      </c>
      <c r="P10" s="23" t="s">
        <v>13</v>
      </c>
    </row>
    <row r="11" spans="1:16" s="2" customFormat="1" ht="112.5" x14ac:dyDescent="0.25">
      <c r="A11" s="20">
        <f t="shared" si="1"/>
        <v>8</v>
      </c>
      <c r="B11" s="27" t="s">
        <v>31</v>
      </c>
      <c r="C11" s="28" t="s">
        <v>32</v>
      </c>
      <c r="D11" s="29" t="s">
        <v>33</v>
      </c>
      <c r="E11" s="30">
        <v>1</v>
      </c>
      <c r="F11" s="31">
        <v>2826457</v>
      </c>
      <c r="G11" s="32">
        <f t="shared" si="0"/>
        <v>2826457</v>
      </c>
      <c r="H11" s="23" t="s">
        <v>15</v>
      </c>
      <c r="I11" s="23" t="s">
        <v>8</v>
      </c>
      <c r="J11" s="10"/>
      <c r="K11" s="10"/>
      <c r="L11" s="10"/>
      <c r="M11" s="10"/>
      <c r="O11" s="21">
        <v>0</v>
      </c>
      <c r="P11" s="23" t="s">
        <v>13</v>
      </c>
    </row>
    <row r="12" spans="1:16" s="2" customFormat="1" ht="187.5" x14ac:dyDescent="0.25">
      <c r="A12" s="20">
        <f t="shared" si="1"/>
        <v>9</v>
      </c>
      <c r="B12" s="27" t="s">
        <v>34</v>
      </c>
      <c r="C12" s="28" t="s">
        <v>35</v>
      </c>
      <c r="D12" s="29" t="s">
        <v>33</v>
      </c>
      <c r="E12" s="30">
        <v>1</v>
      </c>
      <c r="F12" s="31">
        <v>505284</v>
      </c>
      <c r="G12" s="32">
        <f t="shared" si="0"/>
        <v>505284</v>
      </c>
      <c r="H12" s="23" t="s">
        <v>15</v>
      </c>
      <c r="I12" s="23" t="s">
        <v>8</v>
      </c>
      <c r="J12" s="10"/>
      <c r="K12" s="10"/>
      <c r="L12" s="10"/>
      <c r="M12" s="10"/>
      <c r="O12" s="21">
        <v>0</v>
      </c>
      <c r="P12" s="23" t="s">
        <v>13</v>
      </c>
    </row>
    <row r="13" spans="1:16" s="2" customFormat="1" ht="119.25" customHeight="1" x14ac:dyDescent="0.25">
      <c r="A13" s="20">
        <f t="shared" si="1"/>
        <v>10</v>
      </c>
      <c r="B13" s="27" t="s">
        <v>36</v>
      </c>
      <c r="C13" s="28" t="s">
        <v>37</v>
      </c>
      <c r="D13" s="29" t="s">
        <v>33</v>
      </c>
      <c r="E13" s="30">
        <v>1</v>
      </c>
      <c r="F13" s="31">
        <v>265315</v>
      </c>
      <c r="G13" s="32">
        <f t="shared" si="0"/>
        <v>265315</v>
      </c>
      <c r="H13" s="23" t="s">
        <v>15</v>
      </c>
      <c r="I13" s="23" t="s">
        <v>8</v>
      </c>
      <c r="J13" s="10"/>
      <c r="K13" s="10"/>
      <c r="L13" s="10"/>
      <c r="M13" s="10"/>
      <c r="O13" s="21">
        <v>0</v>
      </c>
      <c r="P13" s="23" t="s">
        <v>13</v>
      </c>
    </row>
    <row r="14" spans="1:16" s="2" customFormat="1" ht="150" x14ac:dyDescent="0.25">
      <c r="A14" s="20">
        <f t="shared" si="1"/>
        <v>11</v>
      </c>
      <c r="B14" s="27" t="s">
        <v>38</v>
      </c>
      <c r="C14" s="28" t="s">
        <v>39</v>
      </c>
      <c r="D14" s="29" t="s">
        <v>33</v>
      </c>
      <c r="E14" s="30">
        <v>1</v>
      </c>
      <c r="F14" s="31">
        <v>180471</v>
      </c>
      <c r="G14" s="32">
        <f t="shared" si="0"/>
        <v>180471</v>
      </c>
      <c r="H14" s="23" t="s">
        <v>15</v>
      </c>
      <c r="I14" s="23" t="s">
        <v>8</v>
      </c>
      <c r="J14" s="10"/>
      <c r="K14" s="10"/>
      <c r="L14" s="10"/>
      <c r="M14" s="10"/>
      <c r="O14" s="21">
        <v>0</v>
      </c>
      <c r="P14" s="23" t="s">
        <v>13</v>
      </c>
    </row>
    <row r="15" spans="1:16" s="2" customFormat="1" ht="112.5" x14ac:dyDescent="0.25">
      <c r="A15" s="20">
        <f t="shared" si="1"/>
        <v>12</v>
      </c>
      <c r="B15" s="27" t="s">
        <v>40</v>
      </c>
      <c r="C15" s="28" t="s">
        <v>41</v>
      </c>
      <c r="D15" s="29" t="s">
        <v>33</v>
      </c>
      <c r="E15" s="30">
        <v>1</v>
      </c>
      <c r="F15" s="31">
        <v>67135</v>
      </c>
      <c r="G15" s="32">
        <f t="shared" si="0"/>
        <v>67135</v>
      </c>
      <c r="H15" s="23" t="s">
        <v>15</v>
      </c>
      <c r="I15" s="23" t="s">
        <v>8</v>
      </c>
      <c r="J15" s="10"/>
      <c r="K15" s="10"/>
      <c r="L15" s="10"/>
      <c r="M15" s="10"/>
      <c r="O15" s="21">
        <v>0</v>
      </c>
      <c r="P15" s="23" t="s">
        <v>13</v>
      </c>
    </row>
    <row r="16" spans="1:16" s="2" customFormat="1" x14ac:dyDescent="0.25">
      <c r="A16" s="4"/>
      <c r="B16" s="13"/>
      <c r="C16" s="5"/>
      <c r="D16" s="6"/>
      <c r="E16" s="4"/>
      <c r="F16" s="7"/>
      <c r="G16" s="7"/>
      <c r="H16" s="7"/>
      <c r="I16" s="7"/>
      <c r="J16" s="11" t="e">
        <f>SUM(#REF!)</f>
        <v>#REF!</v>
      </c>
      <c r="K16" s="10"/>
      <c r="L16" s="10"/>
      <c r="M16" s="12" t="e">
        <f>SUM(#REF!)</f>
        <v>#REF!</v>
      </c>
      <c r="N16" s="3"/>
      <c r="P16" s="3"/>
    </row>
    <row r="17" spans="1:16" s="2" customFormat="1" ht="390.75" customHeight="1" x14ac:dyDescent="0.25">
      <c r="A17" s="4"/>
      <c r="B17" s="26" t="s">
        <v>14</v>
      </c>
      <c r="C17" s="26"/>
      <c r="D17" s="26"/>
      <c r="E17" s="26"/>
      <c r="F17" s="26"/>
      <c r="G17" s="26"/>
      <c r="H17" s="26"/>
      <c r="I17" s="26"/>
      <c r="J17" s="26"/>
      <c r="K17" s="26"/>
      <c r="L17" s="26"/>
      <c r="M17" s="26"/>
      <c r="N17" s="26"/>
      <c r="O17" s="26"/>
      <c r="P17" s="26"/>
    </row>
    <row r="19" spans="1:16" x14ac:dyDescent="0.2">
      <c r="B19" s="8" t="s">
        <v>7</v>
      </c>
    </row>
  </sheetData>
  <mergeCells count="3">
    <mergeCell ref="A2:I2"/>
    <mergeCell ref="H1:P1"/>
    <mergeCell ref="B17:P17"/>
  </mergeCells>
  <phoneticPr fontId="4" type="noConversion"/>
  <pageMargins left="0.25" right="0.25"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Одаманов Меиржан Сембекович</cp:lastModifiedBy>
  <cp:lastPrinted>2023-10-03T09:58:42Z</cp:lastPrinted>
  <dcterms:created xsi:type="dcterms:W3CDTF">2019-09-03T05:19:58Z</dcterms:created>
  <dcterms:modified xsi:type="dcterms:W3CDTF">2023-10-03T09:58:45Z</dcterms:modified>
</cp:coreProperties>
</file>