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eirzhan.oda\AppData\Local\Temp\Rar$DIa6776.15403\"/>
    </mc:Choice>
  </mc:AlternateContent>
  <xr:revisionPtr revIDLastSave="0" documentId="13_ncr:1_{FA898303-411B-4905-8014-8E90246FD521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РЕЕСТР" sheetId="1" r:id="rId1"/>
  </sheets>
  <definedNames>
    <definedName name="_xlnm.Print_Area" localSheetId="0">РЕЕСТР!$A$1:$P$14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6" i="1"/>
  <c r="G5" i="1"/>
  <c r="G4" i="1"/>
  <c r="A6" i="1" l="1"/>
  <c r="A7" i="1" s="1"/>
  <c r="A8" i="1" s="1"/>
  <c r="A9" i="1" s="1"/>
  <c r="A10" i="1" s="1"/>
  <c r="A11" i="1" s="1"/>
  <c r="A12" i="1" s="1"/>
  <c r="J13" i="1" l="1"/>
  <c r="M13" i="1"/>
</calcChain>
</file>

<file path=xl/sharedStrings.xml><?xml version="1.0" encoding="utf-8"?>
<sst xmlns="http://schemas.openxmlformats.org/spreadsheetml/2006/main" count="69" uniqueCount="38">
  <si>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</si>
  <si>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</si>
  <si>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</si>
  <si>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</si>
  <si>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</si>
  <si>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</si>
  <si>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Количество</t>
  </si>
  <si>
    <t xml:space="preserve">                                                                                    </t>
  </si>
  <si>
    <t>г. Астана, район Есиль, Туран, 32</t>
  </si>
  <si>
    <t>Сроки поставки</t>
  </si>
  <si>
    <t>Место поставки товаров</t>
  </si>
  <si>
    <t>Размер авансового платежа, %</t>
  </si>
  <si>
    <t>DDP пункт назначения</t>
  </si>
  <si>
    <t>Условия поставки (в соответствии с ИНКОТЕРМС 2020)</t>
  </si>
  <si>
    <t>шт</t>
  </si>
  <si>
    <t>Приложение 1 к Объявлению №113 от 22.08.2023г</t>
  </si>
  <si>
    <t>Перечень закупаемых товаров (МИ 9 лотов)</t>
  </si>
  <si>
    <t xml:space="preserve"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 Гарантийный срок на поставляемый Товар не менее 12 (двенадцать) месяцев, с даты подписания сторонами акта приема передачи. 
5. Поставщик гарантирует, что остаточный срок годности лекарственных средств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не менее двенадцати месяцев от указанного срока годности на упаковке (при сроке годности два года и более);
6. Требования по выполнению сопутствующих работ или услуг: заказ, ввоз, таможенные, налоговые платежи и иные платежи, предусмотренные законодательством РК, разгрузка, монтаж, наладка, установка, за счет Поставщика;
7. Сроки поставки: С даты вступления Договора в силу по 31 декабря 2023г., по заявке Заказчика в течение 5 (пять) календарных дней;
8. Место и условия поставки (в соответствии с DDP ИНКОТЕРМС 2020): Корпоративный фонд «University Medical Center», г.Астана, пр. Туран, 32, 1 этаж, кабинет 1025 (Администрация). </t>
  </si>
  <si>
    <t>LARYNGOFORCE щипцы, 22 см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</si>
  <si>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8662GL Щипцы, LARYNGOFORCE захватывающие "аллигатор", с овальными окончатыми браншами, с пароотсасывающим каналом для лазерной хирургии, специально матированные, рабочая длина не менее 22 см, большие</t>
  </si>
  <si>
    <t>Кусачки по KLEINSASSER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</si>
  <si>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8591 MK Щипцы с ложкообразными браншами, бранщи открываются горизонтально, конец тубуса гибкий диаметр не менее 4 мм, с разъемом для чистки, рабочая длина не менее 18 см.</t>
  </si>
  <si>
    <t>Цисто-уретроскоп, 9.5-11 Шр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</si>
  <si>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27030KBK Оптика жесткая со стеклянными линзами, педиатрический цисто-уретроскоп, угол не менее 6°, одноступенчатый, конический,  не менее 9.5-11  Шр., длина не менее 13 см, автоклавируемый, с наклонным окуляром , со встроенным стекловолоконным световодом, с двумя портами для промывания и не менее 1 рабочим каналом не менее 6 Шр. для инструментов не менее 5 Шр.,  В составе : 27001 E проводник 27001 G инструментальный порт с уплотнительной системой и быстрым замком   27500 LUER-Lock соединитель, male 27502 LUER-Lock соединительс краном,  27550 N уплотнитель упаковка 10 27001 RA чистящий адаптор. Совместимый с медицинским оборудованием производства KARL STORZ GmbH &amp; Co., KG (Германия).</t>
  </si>
  <si>
    <t>комп</t>
  </si>
  <si>
    <t>Щипцы для удаления, 3 Шр.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</si>
  <si>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27071 TJ Щипцы, для удаления инородных тел, с 2-мя подвижными браншами, гибкие, 3 Шр., длина не менее 28 см</t>
  </si>
  <si>
    <t>Оптика жесткая со стеклянными линзами, миниатюрная прямого видения, 0°, диаметр 1,2 мм</t>
  </si>
  <si>
    <t xml:space="preserve">Для доукомплектования, модернизации и дооснащения основных наборов многоразовых инструментов производства KARL STORZ GmbH &amp; Co., KG (Германия), приобретается 27033 AA Оптика жесткая со стеклянными линзами, миниатюрная  прямого видения, 0°, диам. 1.2 мм, рабочая длина 20 см, автоклавируемая, со встроенный стекловолоконным световодом, цветовой код: зеленый. Совместимая с биполярным рабочим элементом 27033 EH производства KARL STORZ GmbH &amp; Co., KG (Германия). </t>
  </si>
  <si>
    <t>Рабочий элемент  биполярный</t>
  </si>
  <si>
    <t>Ножницы, остроконечные, тупоконечные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</si>
  <si>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26159EHW: Ножницы, остроконечные, тупоконечные, 5 Шр., длина не более 34 см, с не более одной подвижной браншей.</t>
  </si>
  <si>
    <t>Ножницы, остроконечные, тупоконечные, 5 Шр.</t>
  </si>
  <si>
    <t>Щипцы биопсийные и захватывающие, полужесткие, с двумя подвижными браншами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</si>
  <si>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26159UHW Щипцы биопсийные и захватывающие, полужесткие, с не менее двумя подвижными браншами, размер 5 Шр., длина не более 34 см</t>
  </si>
  <si>
    <t>Для доукомплектования, модернизации и дооснащения основных наборов многоразовых инструментов производства KARL STORZ GmbH &amp; Co., KG (Германия), приобретается 26159SHW Ножницы, остроконечные, тупоконечные, 5 Шр., длина не более 34 см, с не более одной подвижной браншей.</t>
  </si>
  <si>
    <t xml:space="preserve">Для доукомплектования, модернизации и дооснащения основных наборов многоразовых инструментов производства KARL STORZ GmbH &amp; Co., KG (Германия), приобретается 27033 EH Рабочий элемент, состоит из: 27033 Е - рабочий элемент 27033 EL - коагуляционный электрод 277 - 2 ВЧ-кабеля 280 - пенал Рабочий элемент двигается с помощью пружины, в нерабочем состоянии электрод должен находится внутри тубуса. </t>
  </si>
  <si>
    <t>С даты вступления Договора в силу по 31 декабря 2023 года, по заявке Заказчика в течение 5 (пять) календарных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</si>
</sst>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  <numFmt numFmtId="167" formatCode="#,##0\ _₽"/>
    <numFmt numFmtId="168" formatCode="_-* #,##0\ _₽_-;\-* #,##0\ _₽_-;_-* &quot;-&quot;??\ _₽_-;_-@_-"/>
    <numFmt numFmtId="169" formatCode="#,##0.00\ _₽;\-#,##0.00\ _₽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</cellStyleXfs>
  <cellXfs count="34">
    <xf numFmtId="0" fontId="0" fillId="0" borderId="0" xfId="0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8" fontId="8" fillId="0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6" fontId="10" fillId="0" borderId="2" xfId="1" applyFont="1" applyFill="1" applyBorder="1" applyAlignment="1">
      <alignment horizontal="center" vertical="center" wrapText="1"/>
    </xf>
    <xf numFmtId="166" fontId="10" fillId="0" borderId="1" xfId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169" fontId="14" fillId="0" borderId="1" xfId="0" applyNumberFormat="1" applyFont="1" applyBorder="1" applyAlignment="1">
      <alignment horizontal="center" vertical="center"/>
    </xf>
    <xf numFmtId="169" fontId="14" fillId="0" borderId="1" xfId="0" applyNumberFormat="1" applyFont="1" applyBorder="1" applyAlignment="1">
      <alignment horizontal="center" vertical="center" wrapText="1"/>
    </xf>
  </cellXfs>
  <cellStyles count="8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4 2" xfId="7" xr:uid="{00000000-0005-0000-0000-000003000000}"/>
    <cellStyle name="Обычный 3" xfId="4" xr:uid="{00000000-0005-0000-0000-000004000000}"/>
    <cellStyle name="Обычный 6" xfId="2" xr:uid="{00000000-0005-0000-0000-000005000000}"/>
    <cellStyle name="Финансовый" xfId="1" builtinId="3"/>
    <cellStyle name="Финансовый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"/>
  <sheetViews>
    <sheetView tabSelected="1" view="pageBreakPreview" zoomScale="68" zoomScaleNormal="80" zoomScaleSheetLayoutView="68" workbookViewId="0">
      <pane ySplit="3" topLeftCell="A4" activePane="bottomLeft" state="frozen"/>
      <selection pane="bottomLeft" activeCell="H12" sqref="H12"/>
    </sheetView>
  </sheetViews>
  <sheetFormatPr defaultColWidth="9.140625" defaultRowHeight="12" x14ac:dyDescent="0.2"/>
  <cols>
    <col min="1" max="1" width="6.42578125" style="4" customWidth="1"/>
    <col min="2" max="2" width="33.85546875" style="4" customWidth="1"/>
    <col min="3" max="3" width="102.42578125" style="4" customWidth="1"/>
    <col min="4" max="4" width="14.7109375" style="4" customWidth="1"/>
    <col min="5" max="5" width="10" style="4" customWidth="1"/>
    <col min="6" max="7" width="22.140625" style="4" customWidth="1"/>
    <col min="8" max="8" width="39.85546875" style="4" customWidth="1"/>
    <col min="9" max="9" width="22.28515625" style="4" customWidth="1"/>
    <col min="10" max="10" width="23.7109375" style="9" hidden="1" customWidth="1"/>
    <col min="11" max="11" width="0" style="9" hidden="1" customWidth="1"/>
    <col min="12" max="12" width="15" style="9" hidden="1" customWidth="1"/>
    <col min="13" max="13" width="0" style="9" hidden="1" customWidth="1"/>
    <col min="14" max="14" width="17.85546875" style="1" hidden="1" customWidth="1"/>
    <col min="15" max="15" width="15.28515625" style="1" customWidth="1"/>
    <col min="16" max="16" width="21.28515625" style="1" customWidth="1"/>
    <col min="17" max="16384" width="9.140625" style="1"/>
  </cols>
  <sheetData>
    <row r="1" spans="1:16" ht="23.25" customHeight="1" x14ac:dyDescent="0.2">
      <c r="F1" s="31"/>
      <c r="G1" s="31"/>
      <c r="H1" s="29" t="s">
        <v>15</v>
      </c>
      <c r="I1" s="29"/>
      <c r="J1" s="29"/>
      <c r="K1" s="29"/>
      <c r="L1" s="29"/>
      <c r="M1" s="29"/>
      <c r="N1" s="29"/>
      <c r="O1" s="29"/>
      <c r="P1" s="29"/>
    </row>
    <row r="2" spans="1:16" ht="19.5" thickBot="1" x14ac:dyDescent="0.25">
      <c r="A2" s="28" t="s">
        <v>16</v>
      </c>
      <c r="B2" s="28"/>
      <c r="C2" s="28"/>
      <c r="D2" s="28"/>
      <c r="E2" s="28"/>
      <c r="F2" s="28"/>
      <c r="G2" s="28"/>
      <c r="H2" s="28"/>
      <c r="I2" s="28"/>
    </row>
    <row r="3" spans="1:16" s="2" customFormat="1" ht="99" customHeight="1" x14ac:dyDescent="0.25">
      <c r="A3" s="14" t="s">
        <v>0</v>
      </c>
      <c r="B3" s="14" t="s">
        <v>1</v>
      </c>
      <c r="C3" s="14" t="s">
        <v>5</v>
      </c>
      <c r="D3" s="15" t="s">
        <v>4</v>
      </c>
      <c r="E3" s="15" t="s">
        <v>6</v>
      </c>
      <c r="F3" s="16" t="s">
        <v>2</v>
      </c>
      <c r="G3" s="17" t="s">
        <v>3</v>
      </c>
      <c r="H3" s="18" t="s">
        <v>9</v>
      </c>
      <c r="I3" s="19" t="s">
        <v>10</v>
      </c>
      <c r="J3" s="10"/>
      <c r="K3" s="10"/>
      <c r="L3" s="10"/>
      <c r="M3" s="10"/>
      <c r="O3" s="19" t="s">
        <v>11</v>
      </c>
      <c r="P3" s="19" t="s">
        <v>13</v>
      </c>
    </row>
    <row r="4" spans="1:16" s="2" customFormat="1" ht="112.5" x14ac:dyDescent="0.25">
      <c r="A4" s="20">
        <v>1</v>
      </c>
      <c r="B4" s="23" t="s">
        <v>18</v>
      </c>
      <c r="C4" s="24" t="s">
        <v>19</v>
      </c>
      <c r="D4" s="25" t="s">
        <v>14</v>
      </c>
      <c r="E4" s="26">
        <v>1</v>
      </c>
      <c r="F4" s="32">
        <v>857792</v>
      </c>
      <c r="G4" s="33">
        <f>E4*F4</f>
        <v>857792</v>
      </c>
      <c r="H4" s="22" t="s">
        <v>37</v>
      </c>
      <c r="I4" s="22" t="s">
        <v>8</v>
      </c>
      <c r="J4" s="10"/>
      <c r="K4" s="10"/>
      <c r="L4" s="10"/>
      <c r="M4" s="10"/>
      <c r="O4" s="21">
        <v>0</v>
      </c>
      <c r="P4" s="22" t="s">
        <v>12</v>
      </c>
    </row>
    <row r="5" spans="1:16" s="2" customFormat="1" ht="93.75" x14ac:dyDescent="0.25">
      <c r="A5" s="20">
        <v>2</v>
      </c>
      <c r="B5" s="23" t="s">
        <v>20</v>
      </c>
      <c r="C5" s="24" t="s">
        <v>21</v>
      </c>
      <c r="D5" s="25" t="s">
        <v>14</v>
      </c>
      <c r="E5" s="26">
        <v>1</v>
      </c>
      <c r="F5" s="32">
        <v>782080</v>
      </c>
      <c r="G5" s="33">
        <f t="shared" ref="G5:G12" si="0">E5*F5</f>
        <v>782080</v>
      </c>
      <c r="H5" s="22" t="s">
        <v>37</v>
      </c>
      <c r="I5" s="22" t="s">
        <v>8</v>
      </c>
      <c r="J5" s="10"/>
      <c r="K5" s="10"/>
      <c r="L5" s="10"/>
      <c r="M5" s="10"/>
      <c r="O5" s="21">
        <v>0</v>
      </c>
      <c r="P5" s="22" t="s">
        <v>12</v>
      </c>
    </row>
    <row r="6" spans="1:16" s="2" customFormat="1" ht="225" x14ac:dyDescent="0.25">
      <c r="A6" s="20">
        <f>A5+1</f>
        <v>3</v>
      </c>
      <c r="B6" s="23" t="s">
        <v>22</v>
      </c>
      <c r="C6" s="24" t="s">
        <v>23</v>
      </c>
      <c r="D6" s="25" t="s">
        <v>24</v>
      </c>
      <c r="E6" s="26">
        <v>1</v>
      </c>
      <c r="F6" s="32">
        <v>4671127</v>
      </c>
      <c r="G6" s="33">
        <f t="shared" si="0"/>
        <v>4671127</v>
      </c>
      <c r="H6" s="22" t="s">
        <v>37</v>
      </c>
      <c r="I6" s="22" t="s">
        <v>8</v>
      </c>
      <c r="J6" s="10"/>
      <c r="K6" s="10"/>
      <c r="L6" s="10"/>
      <c r="M6" s="10"/>
      <c r="O6" s="21">
        <v>0</v>
      </c>
      <c r="P6" s="22" t="s">
        <v>12</v>
      </c>
    </row>
    <row r="7" spans="1:16" s="2" customFormat="1" ht="86.25" customHeight="1" x14ac:dyDescent="0.25">
      <c r="A7" s="20">
        <f t="shared" ref="A7:A12" si="1">A6+1</f>
        <v>4</v>
      </c>
      <c r="B7" s="23" t="s">
        <v>25</v>
      </c>
      <c r="C7" s="24" t="s">
        <v>26</v>
      </c>
      <c r="D7" s="25" t="s">
        <v>14</v>
      </c>
      <c r="E7" s="26">
        <v>1</v>
      </c>
      <c r="F7" s="32">
        <v>499000</v>
      </c>
      <c r="G7" s="33">
        <f t="shared" si="0"/>
        <v>499000</v>
      </c>
      <c r="H7" s="22" t="s">
        <v>37</v>
      </c>
      <c r="I7" s="22" t="s">
        <v>8</v>
      </c>
      <c r="J7" s="10"/>
      <c r="K7" s="10"/>
      <c r="L7" s="10"/>
      <c r="M7" s="10"/>
      <c r="O7" s="21">
        <v>0</v>
      </c>
      <c r="P7" s="22" t="s">
        <v>12</v>
      </c>
    </row>
    <row r="8" spans="1:16" s="2" customFormat="1" ht="150" customHeight="1" x14ac:dyDescent="0.25">
      <c r="A8" s="20">
        <f t="shared" si="1"/>
        <v>5</v>
      </c>
      <c r="B8" s="23" t="s">
        <v>27</v>
      </c>
      <c r="C8" s="24" t="s">
        <v>28</v>
      </c>
      <c r="D8" s="25" t="s">
        <v>14</v>
      </c>
      <c r="E8" s="26">
        <v>1</v>
      </c>
      <c r="F8" s="32">
        <v>3552640</v>
      </c>
      <c r="G8" s="33">
        <f t="shared" si="0"/>
        <v>3552640</v>
      </c>
      <c r="H8" s="22" t="s">
        <v>37</v>
      </c>
      <c r="I8" s="22" t="s">
        <v>8</v>
      </c>
      <c r="J8" s="10"/>
      <c r="K8" s="10"/>
      <c r="L8" s="10"/>
      <c r="M8" s="10"/>
      <c r="O8" s="21">
        <v>0</v>
      </c>
      <c r="P8" s="22" t="s">
        <v>12</v>
      </c>
    </row>
    <row r="9" spans="1:16" s="2" customFormat="1" ht="112.5" x14ac:dyDescent="0.25">
      <c r="A9" s="20">
        <f t="shared" si="1"/>
        <v>6</v>
      </c>
      <c r="B9" s="23" t="s">
        <v>29</v>
      </c>
      <c r="C9" s="24" t="s">
        <v>36</v>
      </c>
      <c r="D9" s="25" t="s">
        <v>24</v>
      </c>
      <c r="E9" s="26">
        <v>1</v>
      </c>
      <c r="F9" s="32">
        <v>1279961</v>
      </c>
      <c r="G9" s="33">
        <f t="shared" si="0"/>
        <v>1279961</v>
      </c>
      <c r="H9" s="22" t="s">
        <v>37</v>
      </c>
      <c r="I9" s="22" t="s">
        <v>8</v>
      </c>
      <c r="J9" s="10"/>
      <c r="K9" s="10"/>
      <c r="L9" s="10"/>
      <c r="M9" s="10"/>
      <c r="O9" s="21">
        <v>0</v>
      </c>
      <c r="P9" s="22" t="s">
        <v>12</v>
      </c>
    </row>
    <row r="10" spans="1:16" s="2" customFormat="1" ht="79.5" customHeight="1" x14ac:dyDescent="0.25">
      <c r="A10" s="20">
        <f t="shared" si="1"/>
        <v>7</v>
      </c>
      <c r="B10" s="23" t="s">
        <v>30</v>
      </c>
      <c r="C10" s="24" t="s">
        <v>31</v>
      </c>
      <c r="D10" s="25" t="s">
        <v>14</v>
      </c>
      <c r="E10" s="26">
        <v>1</v>
      </c>
      <c r="F10" s="32">
        <v>556614</v>
      </c>
      <c r="G10" s="33">
        <f t="shared" si="0"/>
        <v>556614</v>
      </c>
      <c r="H10" s="22" t="s">
        <v>37</v>
      </c>
      <c r="I10" s="22" t="s">
        <v>8</v>
      </c>
      <c r="J10" s="10"/>
      <c r="K10" s="10"/>
      <c r="L10" s="10"/>
      <c r="M10" s="10"/>
      <c r="O10" s="21">
        <v>0</v>
      </c>
      <c r="P10" s="22" t="s">
        <v>12</v>
      </c>
    </row>
    <row r="11" spans="1:16" s="2" customFormat="1" ht="81.75" customHeight="1" x14ac:dyDescent="0.25">
      <c r="A11" s="20">
        <f t="shared" si="1"/>
        <v>8</v>
      </c>
      <c r="B11" s="23" t="s">
        <v>32</v>
      </c>
      <c r="C11" s="24" t="s">
        <v>35</v>
      </c>
      <c r="D11" s="25" t="s">
        <v>14</v>
      </c>
      <c r="E11" s="26">
        <v>1</v>
      </c>
      <c r="F11" s="32">
        <v>556614</v>
      </c>
      <c r="G11" s="33">
        <f t="shared" si="0"/>
        <v>556614</v>
      </c>
      <c r="H11" s="22" t="s">
        <v>37</v>
      </c>
      <c r="I11" s="22" t="s">
        <v>8</v>
      </c>
      <c r="J11" s="10"/>
      <c r="K11" s="10"/>
      <c r="L11" s="10"/>
      <c r="M11" s="10"/>
      <c r="O11" s="21">
        <v>0</v>
      </c>
      <c r="P11" s="22" t="s">
        <v>12</v>
      </c>
    </row>
    <row r="12" spans="1:16" s="2" customFormat="1" ht="93.75" x14ac:dyDescent="0.25">
      <c r="A12" s="20">
        <f t="shared" si="1"/>
        <v>9</v>
      </c>
      <c r="B12" s="23" t="s">
        <v>33</v>
      </c>
      <c r="C12" s="27" t="s">
        <v>34</v>
      </c>
      <c r="D12" s="25" t="s">
        <v>14</v>
      </c>
      <c r="E12" s="26">
        <v>1</v>
      </c>
      <c r="F12" s="32">
        <v>646782</v>
      </c>
      <c r="G12" s="33">
        <f t="shared" si="0"/>
        <v>646782</v>
      </c>
      <c r="H12" s="22" t="s">
        <v>37</v>
      </c>
      <c r="I12" s="22" t="s">
        <v>8</v>
      </c>
      <c r="J12" s="10"/>
      <c r="K12" s="10"/>
      <c r="L12" s="10"/>
      <c r="M12" s="10"/>
      <c r="O12" s="21">
        <v>0</v>
      </c>
      <c r="P12" s="22" t="s">
        <v>12</v>
      </c>
    </row>
    <row r="13" spans="1:16" s="2" customFormat="1" x14ac:dyDescent="0.25">
      <c r="A13" s="4"/>
      <c r="B13" s="13"/>
      <c r="C13" s="5"/>
      <c r="D13" s="6"/>
      <c r="E13" s="4"/>
      <c r="F13" s="7"/>
      <c r="G13" s="7"/>
      <c r="H13" s="7"/>
      <c r="I13" s="7"/>
      <c r="J13" s="11" t="e">
        <f>SUM(#REF!)</f>
        <v>#REF!</v>
      </c>
      <c r="K13" s="10"/>
      <c r="L13" s="10"/>
      <c r="M13" s="12" t="e">
        <f>SUM(#REF!)</f>
        <v>#REF!</v>
      </c>
      <c r="N13" s="3"/>
      <c r="P13" s="3"/>
    </row>
    <row r="14" spans="1:16" s="2" customFormat="1" ht="343.5" customHeight="1" x14ac:dyDescent="0.25">
      <c r="A14" s="4"/>
      <c r="B14" s="30" t="s">
        <v>17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6" spans="1:16" x14ac:dyDescent="0.2">
      <c r="B16" s="8" t="s">
        <v>7</v>
      </c>
    </row>
  </sheetData>
  <mergeCells count="3">
    <mergeCell ref="A2:I2"/>
    <mergeCell ref="H1:P1"/>
    <mergeCell ref="B14:P14"/>
  </mergeCells>
  <phoneticPr fontId="4" type="noConversion"/>
  <pageMargins left="0.25" right="0.25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2023-07-25T02:23:58Z</cp:lastPrinted>
  <dcterms:created xsi:type="dcterms:W3CDTF">2019-09-03T05:19:58Z</dcterms:created>
  <dcterms:modified xsi:type="dcterms:W3CDTF">2023-08-22T03:54:57Z</dcterms:modified>
</cp:coreProperties>
</file>